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gata.nowotnik\Downloads\"/>
    </mc:Choice>
  </mc:AlternateContent>
  <bookViews>
    <workbookView xWindow="-120" yWindow="-120" windowWidth="29040" windowHeight="15840"/>
  </bookViews>
  <sheets>
    <sheet name="NoweBRS" sheetId="5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5" l="1"/>
  <c r="G7" i="5"/>
  <c r="G8" i="5"/>
  <c r="G9" i="5"/>
  <c r="G11" i="5"/>
  <c r="G12" i="5"/>
  <c r="G13" i="5"/>
  <c r="G14" i="5"/>
  <c r="G15" i="5"/>
  <c r="G16" i="5"/>
  <c r="G17" i="5"/>
  <c r="G18" i="5"/>
  <c r="G19" i="5"/>
  <c r="G20" i="5"/>
  <c r="G10" i="5" l="1"/>
  <c r="G22" i="5"/>
  <c r="G21" i="5"/>
</calcChain>
</file>

<file path=xl/sharedStrings.xml><?xml version="1.0" encoding="utf-8"?>
<sst xmlns="http://schemas.openxmlformats.org/spreadsheetml/2006/main" count="41" uniqueCount="27">
  <si>
    <t>Przychody netto ze sprzedaży produktów, towarów i materiałów</t>
  </si>
  <si>
    <t>Zysk (strata) z działalności operacyjnej</t>
  </si>
  <si>
    <t>Przepływy netto</t>
  </si>
  <si>
    <t>Przepływy netto z działalności operacyjnej</t>
  </si>
  <si>
    <t>Przepływy netto z działalności inwestycyjnej</t>
  </si>
  <si>
    <t>Przepływy netto z działalności finansowej</t>
  </si>
  <si>
    <t>Aktywa razem</t>
  </si>
  <si>
    <t>Zobowiązania długoterminowe</t>
  </si>
  <si>
    <t>Zobowiązania krótkoterminowe</t>
  </si>
  <si>
    <t>WYBRANE DANE FINANSOWE</t>
  </si>
  <si>
    <t>IV</t>
  </si>
  <si>
    <t>III</t>
  </si>
  <si>
    <t>II</t>
  </si>
  <si>
    <t>I</t>
  </si>
  <si>
    <t>KWARTAŁ</t>
  </si>
  <si>
    <t>tys. zł</t>
  </si>
  <si>
    <t>zł</t>
  </si>
  <si>
    <t>tys.szt</t>
  </si>
  <si>
    <t>Wartość księgowa na jedną akcję</t>
  </si>
  <si>
    <t>Zysk (strata) na jedną akcję</t>
  </si>
  <si>
    <t>Średnioważona ilość akcji</t>
  </si>
  <si>
    <t xml:space="preserve">Zysk (strata) netto </t>
  </si>
  <si>
    <t>INFORMACJE FINANSOWE BORYSZEW SA 2022</t>
  </si>
  <si>
    <t>EBITDA</t>
  </si>
  <si>
    <t>Aktywa trwałe</t>
  </si>
  <si>
    <t>Aktywa obrotowe</t>
  </si>
  <si>
    <t>Kapitał własny 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</si>
</sst>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74081"/>
        <bgColor indexed="64"/>
      </patternFill>
    </fill>
  </fills>
  <borders count="3">
    <border>
      <left/>
      <right/>
      <top/>
      <bottom/>
      <diagonal/>
    </border>
    <border>
      <left style="thin">
        <color rgb="FF374081"/>
      </left>
      <right style="thin">
        <color rgb="FF374081"/>
      </right>
      <top style="thin">
        <color rgb="FF374081"/>
      </top>
      <bottom style="thin">
        <color rgb="FF37408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3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vertical="center" wrapText="1"/>
    </xf>
    <xf numFmtId="3" fontId="2" fillId="2" borderId="0" xfId="0" applyNumberFormat="1" applyFont="1" applyFill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/>
    <xf numFmtId="14" fontId="4" fillId="3" borderId="0" xfId="0" applyNumberFormat="1" applyFont="1" applyFill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right" vertical="center" wrapText="1"/>
    </xf>
    <xf numFmtId="2" fontId="3" fillId="2" borderId="2" xfId="0" quotePrefix="1" applyNumberFormat="1" applyFont="1" applyFill="1" applyBorder="1" applyAlignment="1">
      <alignment horizontal="right" vertical="center" wrapText="1"/>
    </xf>
    <xf numFmtId="0" fontId="1" fillId="3" borderId="0" xfId="0" applyFont="1" applyFill="1" applyAlignment="1">
      <alignment horizontal="left"/>
    </xf>
    <xf numFmtId="0" fontId="4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/>
    </xf>
    <xf numFmtId="3" fontId="3" fillId="2" borderId="2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3" fontId="2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3" fillId="0" borderId="2" xfId="0" applyFont="1" applyBorder="1" applyAlignment="1">
      <alignment vertical="center"/>
    </xf>
    <xf numFmtId="3" fontId="3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wrapText="1" indent="1"/>
    </xf>
    <xf numFmtId="0" fontId="4" fillId="3" borderId="0" xfId="0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374081"/>
      <color rgb="FF135E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ne%20do%20raport&#243;w%20GKB\2022\1Q2022\00000.%20Sumariusz%20BOR%20SA%201Q%202022%20-jednostkow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-List"/>
      <sheetName val="Dane"/>
      <sheetName val="List- 1  zależne konsolidowane"/>
      <sheetName val="SF Bilans"/>
      <sheetName val="SF P&amp;L"/>
      <sheetName val="SF kapitały"/>
      <sheetName val="SF CF"/>
      <sheetName val="P$L-2018 war"/>
      <sheetName val="Udziały i akcje v. kapitał"/>
      <sheetName val="B-2020-BO-war"/>
      <sheetName val="Zmiany Kap-waluta"/>
      <sheetName val="zmiany kapitały-PLN"/>
      <sheetName val="B-segmenty"/>
      <sheetName val="P&amp;L-segmenty"/>
      <sheetName val="CF-segmenty"/>
      <sheetName val="odpisy"/>
      <sheetName val="instr. finan"/>
      <sheetName val="WG"/>
      <sheetName val="dane szacunkowe"/>
      <sheetName val="płynność"/>
      <sheetName val="anal zmiany kursów"/>
      <sheetName val="wskaz zadłuż"/>
      <sheetName val="anal.wrażliwości%"/>
      <sheetName val="śr.ważona 2022"/>
      <sheetName val="WYBRANE DANE BRS"/>
      <sheetName val="P&amp;L"/>
      <sheetName val="P&amp;L (2)"/>
      <sheetName val="Bilans"/>
      <sheetName val="Bilans (2)"/>
      <sheetName val="CF-s"/>
      <sheetName val="kapitały"/>
      <sheetName val="Segmenty"/>
      <sheetName val="B+ IC "/>
      <sheetName val="Arkusz1"/>
      <sheetName val="P&amp;L+IC"/>
      <sheetName val="NOTE-4"/>
      <sheetName val="CF"/>
      <sheetName val="NOTE-CF"/>
      <sheetName val="NOTE-1"/>
      <sheetName val="NOTE-2"/>
      <sheetName val="NOTE-6"/>
      <sheetName val="NOTE-5,6"/>
      <sheetName val="NOTE-7"/>
      <sheetName val="NOTE-8"/>
      <sheetName val="NOTE-9"/>
      <sheetName val="8,9 odpisy"/>
      <sheetName val="NOTE-10"/>
      <sheetName val="NOTE-11"/>
      <sheetName val="10, 11-odpisy"/>
      <sheetName val="NOTE-12.1"/>
      <sheetName val="NOTE-12.1 (wartości)"/>
      <sheetName val="NOTE-12.1 (2)"/>
      <sheetName val="NOTE-12.2 (P&amp;L)"/>
      <sheetName val="NOTE-12.3 (TL)"/>
      <sheetName val="NOTE-13"/>
      <sheetName val="NOTE-14"/>
      <sheetName val="NOTE-15"/>
      <sheetName val="NOTE-16"/>
      <sheetName val="NOTE-17"/>
      <sheetName val="NOTE-17 (2)"/>
      <sheetName val="NOTE-17,1"/>
      <sheetName val="NOTE-18"/>
      <sheetName val="NOTE-18.1"/>
      <sheetName val="pożyczki udziel. dane księgowe"/>
      <sheetName val="NOTE-18.2"/>
      <sheetName val="NOTE-19"/>
      <sheetName val="NOTE-20"/>
      <sheetName val="NOTE-21"/>
      <sheetName val="NOTE-22"/>
      <sheetName val="NOTE-23"/>
      <sheetName val="NOTE-24"/>
      <sheetName val="NOTE-24.1"/>
      <sheetName val="NOTE-24.2"/>
      <sheetName val="NOTE-24.3"/>
      <sheetName val="NOTE-24.4"/>
      <sheetName val="NOTE-24.5"/>
      <sheetName val="NOTE-25"/>
      <sheetName val="NOTE-26"/>
      <sheetName val="NOTE-27"/>
      <sheetName val="Arkusz2"/>
      <sheetName val="NOTE-27.1"/>
      <sheetName val="NOTE-27.2"/>
      <sheetName val="NOTE-27.3"/>
      <sheetName val="NOTE-28"/>
      <sheetName val="NOTE-30"/>
      <sheetName val="NOTE-31"/>
      <sheetName val="NOTE-32"/>
      <sheetName val="NOTE-33"/>
      <sheetName val="NOTE-35"/>
      <sheetName val="NOTE-36"/>
      <sheetName val="NOTE-37"/>
      <sheetName val="NOTE-38"/>
      <sheetName val="NOTE-38 (2)"/>
      <sheetName val="NOTE-27.1.A"/>
      <sheetName val="NOTE-27.2.A"/>
      <sheetName val="NOTE-27.3.C"/>
      <sheetName val="NOTE-13.1"/>
      <sheetName val="SF-prawo-ener (2)"/>
      <sheetName val="SF PE"/>
      <sheetName val="P&amp;l prawo energetyczne"/>
      <sheetName val="B-prawo energetyczne"/>
      <sheetName val="SF-prawo-ener"/>
      <sheetName val="IRR, PV"/>
      <sheetName val="IRR-leasing"/>
      <sheetName val="C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31">
          <cell r="D31">
            <v>205205000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>
        <row r="6">
          <cell r="G6">
            <v>1451619</v>
          </cell>
        </row>
        <row r="62">
          <cell r="G62">
            <v>1096811</v>
          </cell>
        </row>
        <row r="124">
          <cell r="G124">
            <v>0</v>
          </cell>
        </row>
        <row r="131">
          <cell r="G131">
            <v>1391952</v>
          </cell>
        </row>
        <row r="145">
          <cell r="G145">
            <v>148174</v>
          </cell>
        </row>
        <row r="190">
          <cell r="G190">
            <v>1008304</v>
          </cell>
        </row>
      </sheetData>
      <sheetData sheetId="33" refreshError="1"/>
      <sheetData sheetId="34" refreshError="1">
        <row r="5">
          <cell r="G5">
            <v>677361</v>
          </cell>
        </row>
        <row r="99">
          <cell r="G99">
            <v>13574</v>
          </cell>
        </row>
        <row r="157">
          <cell r="G157">
            <v>13299</v>
          </cell>
        </row>
      </sheetData>
      <sheetData sheetId="35" refreshError="1"/>
      <sheetData sheetId="36" refreshError="1">
        <row r="7">
          <cell r="G7">
            <v>8889</v>
          </cell>
        </row>
        <row r="8">
          <cell r="G8">
            <v>2635</v>
          </cell>
        </row>
        <row r="9">
          <cell r="G9">
            <v>38</v>
          </cell>
        </row>
        <row r="10">
          <cell r="G10">
            <v>2643</v>
          </cell>
        </row>
        <row r="22">
          <cell r="G22">
            <v>-9494</v>
          </cell>
        </row>
        <row r="35">
          <cell r="G35">
            <v>44750</v>
          </cell>
        </row>
        <row r="55">
          <cell r="G55">
            <v>-40895</v>
          </cell>
        </row>
        <row r="56">
          <cell r="G56">
            <v>-5639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showGridLines="0" tabSelected="1" topLeftCell="A4" zoomScale="130" zoomScaleNormal="130" workbookViewId="0">
      <selection activeCell="B24" sqref="B24"/>
    </sheetView>
  </sheetViews>
  <sheetFormatPr defaultColWidth="9.140625" defaultRowHeight="12.75" x14ac:dyDescent="0.2"/>
  <cols>
    <col min="1" max="1" width="2.140625" style="2" customWidth="1"/>
    <col min="2" max="2" width="36.85546875" style="2" customWidth="1"/>
    <col min="3" max="3" width="6" style="21" bestFit="1" customWidth="1"/>
    <col min="4" max="4" width="9.85546875" style="2" customWidth="1"/>
    <col min="5" max="7" width="10.7109375" style="2" customWidth="1"/>
    <col min="8" max="16384" width="9.140625" style="2"/>
  </cols>
  <sheetData>
    <row r="2" spans="2:10" ht="15.75" x14ac:dyDescent="0.25">
      <c r="B2" s="29" t="s">
        <v>22</v>
      </c>
      <c r="C2" s="29"/>
      <c r="D2" s="29"/>
      <c r="E2" s="29"/>
      <c r="F2" s="29"/>
      <c r="G2" s="29"/>
    </row>
    <row r="3" spans="2:10" ht="15.75" x14ac:dyDescent="0.25">
      <c r="B3" s="1"/>
      <c r="C3" s="14"/>
      <c r="D3" s="1"/>
      <c r="E3" s="1"/>
      <c r="F3" s="1"/>
      <c r="G3" s="1"/>
    </row>
    <row r="4" spans="2:10" ht="15.75" x14ac:dyDescent="0.25">
      <c r="B4" s="5" t="s">
        <v>9</v>
      </c>
      <c r="C4" s="15"/>
      <c r="D4" s="29" t="s">
        <v>14</v>
      </c>
      <c r="E4" s="29"/>
      <c r="F4" s="29"/>
      <c r="G4" s="29"/>
    </row>
    <row r="5" spans="2:10" ht="15.75" x14ac:dyDescent="0.2">
      <c r="B5" s="6"/>
      <c r="C5" s="16"/>
      <c r="D5" s="7" t="s">
        <v>10</v>
      </c>
      <c r="E5" s="7" t="s">
        <v>11</v>
      </c>
      <c r="F5" s="7" t="s">
        <v>12</v>
      </c>
      <c r="G5" s="7" t="s">
        <v>13</v>
      </c>
    </row>
    <row r="6" spans="2:10" s="22" customFormat="1" ht="25.5" x14ac:dyDescent="0.25">
      <c r="B6" s="8" t="s">
        <v>0</v>
      </c>
      <c r="C6" s="17" t="s">
        <v>15</v>
      </c>
      <c r="D6" s="9"/>
      <c r="E6" s="9"/>
      <c r="F6" s="9"/>
      <c r="G6" s="10">
        <f>'[1]P&amp;L+IC'!$G$5</f>
        <v>677361</v>
      </c>
      <c r="J6" s="23"/>
    </row>
    <row r="7" spans="2:10" s="22" customFormat="1" ht="25.5" x14ac:dyDescent="0.25">
      <c r="B7" s="8" t="s">
        <v>23</v>
      </c>
      <c r="C7" s="17" t="s">
        <v>15</v>
      </c>
      <c r="D7" s="9"/>
      <c r="E7" s="9"/>
      <c r="F7" s="9"/>
      <c r="G7" s="10">
        <f>'[1]P&amp;L+IC'!$G$99+[1]CF!$G$7+[1]CF!$G$8+[1]CF!$G$9+[1]CF!$G$10</f>
        <v>27779</v>
      </c>
      <c r="J7" s="23"/>
    </row>
    <row r="8" spans="2:10" s="22" customFormat="1" ht="25.5" x14ac:dyDescent="0.25">
      <c r="B8" s="8" t="s">
        <v>1</v>
      </c>
      <c r="C8" s="17" t="s">
        <v>15</v>
      </c>
      <c r="D8" s="9"/>
      <c r="E8" s="9"/>
      <c r="F8" s="9"/>
      <c r="G8" s="10">
        <f>'[1]P&amp;L+IC'!$G$99</f>
        <v>13574</v>
      </c>
      <c r="J8" s="23"/>
    </row>
    <row r="9" spans="2:10" s="22" customFormat="1" ht="25.5" x14ac:dyDescent="0.25">
      <c r="B9" s="8" t="s">
        <v>21</v>
      </c>
      <c r="C9" s="17" t="s">
        <v>15</v>
      </c>
      <c r="D9" s="9"/>
      <c r="E9" s="9"/>
      <c r="F9" s="9"/>
      <c r="G9" s="10">
        <f>'[1]P&amp;L+IC'!$G$157</f>
        <v>13299</v>
      </c>
      <c r="J9" s="23"/>
    </row>
    <row r="10" spans="2:10" s="22" customFormat="1" ht="25.5" x14ac:dyDescent="0.25">
      <c r="B10" s="8" t="s">
        <v>6</v>
      </c>
      <c r="C10" s="17" t="s">
        <v>15</v>
      </c>
      <c r="D10" s="9"/>
      <c r="E10" s="9"/>
      <c r="F10" s="9"/>
      <c r="G10" s="10">
        <f>SUM(G11:G12)</f>
        <v>2548430</v>
      </c>
      <c r="J10" s="23"/>
    </row>
    <row r="11" spans="2:10" s="22" customFormat="1" ht="25.5" x14ac:dyDescent="0.25">
      <c r="B11" s="28" t="s">
        <v>24</v>
      </c>
      <c r="C11" s="17" t="s">
        <v>15</v>
      </c>
      <c r="D11" s="9"/>
      <c r="E11" s="9"/>
      <c r="F11" s="9"/>
      <c r="G11" s="10">
        <f>'[1]B+ IC '!$G$6</f>
        <v>1451619</v>
      </c>
      <c r="J11" s="23"/>
    </row>
    <row r="12" spans="2:10" s="22" customFormat="1" ht="25.5" x14ac:dyDescent="0.25">
      <c r="B12" s="28" t="s">
        <v>25</v>
      </c>
      <c r="C12" s="17" t="s">
        <v>15</v>
      </c>
      <c r="D12" s="9"/>
      <c r="E12" s="9"/>
      <c r="F12" s="9"/>
      <c r="G12" s="10">
        <f>'[1]B+ IC '!$G$62+'[1]B+ IC '!$G$124</f>
        <v>1096811</v>
      </c>
      <c r="J12" s="23"/>
    </row>
    <row r="13" spans="2:10" s="22" customFormat="1" ht="25.5" x14ac:dyDescent="0.25">
      <c r="B13" s="8" t="s">
        <v>7</v>
      </c>
      <c r="C13" s="17" t="s">
        <v>15</v>
      </c>
      <c r="D13" s="9"/>
      <c r="E13" s="9"/>
      <c r="F13" s="9"/>
      <c r="G13" s="10">
        <f>'[1]B+ IC '!$G$145</f>
        <v>148174</v>
      </c>
      <c r="J13" s="23"/>
    </row>
    <row r="14" spans="2:10" s="22" customFormat="1" ht="25.5" x14ac:dyDescent="0.25">
      <c r="B14" s="8" t="s">
        <v>8</v>
      </c>
      <c r="C14" s="17" t="s">
        <v>15</v>
      </c>
      <c r="D14" s="9"/>
      <c r="E14" s="9"/>
      <c r="F14" s="9"/>
      <c r="G14" s="10">
        <f>'[1]B+ IC '!$G$190</f>
        <v>1008304</v>
      </c>
      <c r="J14" s="23"/>
    </row>
    <row r="15" spans="2:10" s="22" customFormat="1" ht="25.5" x14ac:dyDescent="0.25">
      <c r="B15" s="24" t="s">
        <v>26</v>
      </c>
      <c r="C15" s="17" t="s">
        <v>15</v>
      </c>
      <c r="D15" s="9"/>
      <c r="E15" s="9"/>
      <c r="F15" s="9"/>
      <c r="G15" s="10">
        <f>'[1]B+ IC '!$G$131</f>
        <v>1391952</v>
      </c>
      <c r="J15" s="23"/>
    </row>
    <row r="16" spans="2:10" s="22" customFormat="1" ht="25.5" x14ac:dyDescent="0.25">
      <c r="B16" s="8" t="s">
        <v>2</v>
      </c>
      <c r="C16" s="17" t="s">
        <v>15</v>
      </c>
      <c r="D16" s="9"/>
      <c r="E16" s="9"/>
      <c r="F16" s="9"/>
      <c r="G16" s="25">
        <f>[1]CF!$G$56</f>
        <v>-5639</v>
      </c>
      <c r="J16" s="23"/>
    </row>
    <row r="17" spans="2:10" s="22" customFormat="1" ht="25.5" x14ac:dyDescent="0.25">
      <c r="B17" s="28" t="s">
        <v>3</v>
      </c>
      <c r="C17" s="17" t="s">
        <v>15</v>
      </c>
      <c r="D17" s="9"/>
      <c r="E17" s="9"/>
      <c r="F17" s="9"/>
      <c r="G17" s="25">
        <f>[1]CF!$G$22</f>
        <v>-9494</v>
      </c>
      <c r="J17" s="23"/>
    </row>
    <row r="18" spans="2:10" s="22" customFormat="1" ht="12" customHeight="1" x14ac:dyDescent="0.25">
      <c r="B18" s="28" t="s">
        <v>4</v>
      </c>
      <c r="C18" s="17" t="s">
        <v>15</v>
      </c>
      <c r="D18" s="9"/>
      <c r="E18" s="9"/>
      <c r="F18" s="9"/>
      <c r="G18" s="25">
        <f>[1]CF!$G$35</f>
        <v>44750</v>
      </c>
      <c r="J18" s="23"/>
    </row>
    <row r="19" spans="2:10" s="22" customFormat="1" ht="25.5" x14ac:dyDescent="0.25">
      <c r="B19" s="28" t="s">
        <v>5</v>
      </c>
      <c r="C19" s="17" t="s">
        <v>15</v>
      </c>
      <c r="D19" s="9"/>
      <c r="E19" s="9"/>
      <c r="F19" s="9"/>
      <c r="G19" s="25">
        <f>[1]CF!$G$55</f>
        <v>-40895</v>
      </c>
      <c r="J19" s="23"/>
    </row>
    <row r="20" spans="2:10" s="26" customFormat="1" ht="25.5" x14ac:dyDescent="0.25">
      <c r="B20" s="8" t="s">
        <v>20</v>
      </c>
      <c r="C20" s="18" t="s">
        <v>17</v>
      </c>
      <c r="D20" s="9"/>
      <c r="E20" s="9"/>
      <c r="F20" s="9"/>
      <c r="G20" s="10">
        <f>'[1]P&amp;L'!$D$31/1000</f>
        <v>205205</v>
      </c>
      <c r="H20" s="22"/>
      <c r="I20" s="22"/>
      <c r="J20" s="27"/>
    </row>
    <row r="21" spans="2:10" s="22" customFormat="1" x14ac:dyDescent="0.25">
      <c r="B21" s="8" t="s">
        <v>18</v>
      </c>
      <c r="C21" s="18" t="s">
        <v>16</v>
      </c>
      <c r="D21" s="9"/>
      <c r="E21" s="9"/>
      <c r="F21" s="9"/>
      <c r="G21" s="12">
        <f>G15/G20</f>
        <v>6.783226529567993</v>
      </c>
      <c r="J21" s="23"/>
    </row>
    <row r="22" spans="2:10" s="22" customFormat="1" x14ac:dyDescent="0.25">
      <c r="B22" s="8" t="s">
        <v>19</v>
      </c>
      <c r="C22" s="18" t="s">
        <v>16</v>
      </c>
      <c r="D22" s="11"/>
      <c r="E22" s="11"/>
      <c r="F22" s="11"/>
      <c r="G22" s="13">
        <f>G9/G20</f>
        <v>6.4808362369337985E-2</v>
      </c>
      <c r="J22" s="23"/>
    </row>
    <row r="23" spans="2:10" x14ac:dyDescent="0.2">
      <c r="B23" s="3"/>
      <c r="C23" s="19"/>
      <c r="D23" s="3"/>
      <c r="E23" s="3"/>
      <c r="F23" s="3"/>
      <c r="G23" s="3"/>
    </row>
    <row r="24" spans="2:10" x14ac:dyDescent="0.2">
      <c r="B24" s="3"/>
      <c r="C24" s="19"/>
      <c r="D24" s="3"/>
      <c r="E24" s="3"/>
      <c r="F24" s="3"/>
      <c r="G24" s="3"/>
    </row>
    <row r="25" spans="2:10" x14ac:dyDescent="0.2">
      <c r="B25" s="4"/>
      <c r="C25" s="20"/>
      <c r="D25" s="4"/>
      <c r="E25" s="4"/>
      <c r="F25" s="4"/>
      <c r="G25" s="4"/>
    </row>
    <row r="26" spans="2:10" x14ac:dyDescent="0.2">
      <c r="B26" s="4"/>
      <c r="C26" s="20"/>
      <c r="D26" s="4"/>
      <c r="E26" s="4"/>
      <c r="F26" s="4"/>
      <c r="G26" s="4"/>
    </row>
    <row r="27" spans="2:10" x14ac:dyDescent="0.2">
      <c r="B27" s="4"/>
      <c r="C27" s="20"/>
      <c r="D27" s="4"/>
      <c r="E27" s="4"/>
      <c r="F27" s="4"/>
      <c r="G27" s="4"/>
    </row>
    <row r="28" spans="2:10" x14ac:dyDescent="0.2">
      <c r="B28" s="4"/>
      <c r="C28" s="20"/>
      <c r="D28" s="4"/>
      <c r="E28" s="4"/>
      <c r="F28" s="4"/>
      <c r="G28" s="4"/>
    </row>
    <row r="29" spans="2:10" x14ac:dyDescent="0.2">
      <c r="B29" s="4"/>
      <c r="C29" s="20"/>
      <c r="D29" s="4"/>
      <c r="E29" s="4"/>
      <c r="F29" s="4"/>
      <c r="G29" s="4"/>
    </row>
    <row r="30" spans="2:10" x14ac:dyDescent="0.2">
      <c r="B30" s="4"/>
      <c r="C30" s="20"/>
      <c r="D30" s="4"/>
      <c r="E30" s="4"/>
      <c r="F30" s="4"/>
      <c r="G30" s="4"/>
    </row>
    <row r="31" spans="2:10" x14ac:dyDescent="0.2">
      <c r="B31" s="4"/>
      <c r="C31" s="20"/>
      <c r="D31" s="4"/>
      <c r="E31" s="4"/>
      <c r="F31" s="4"/>
      <c r="G31" s="4"/>
    </row>
    <row r="32" spans="2:10" x14ac:dyDescent="0.2">
      <c r="B32" s="4"/>
      <c r="C32" s="20"/>
      <c r="D32" s="4"/>
      <c r="E32" s="4"/>
      <c r="F32" s="4"/>
      <c r="G32" s="4"/>
    </row>
    <row r="33" spans="2:7" x14ac:dyDescent="0.2">
      <c r="B33" s="4"/>
      <c r="C33" s="20"/>
      <c r="D33" s="4"/>
      <c r="E33" s="4"/>
      <c r="F33" s="4"/>
      <c r="G33" s="4"/>
    </row>
    <row r="34" spans="2:7" x14ac:dyDescent="0.2">
      <c r="B34" s="3"/>
      <c r="C34" s="19"/>
      <c r="D34" s="3"/>
      <c r="E34" s="3"/>
      <c r="F34" s="3"/>
      <c r="G34" s="3"/>
    </row>
    <row r="35" spans="2:7" x14ac:dyDescent="0.2">
      <c r="B35" s="3"/>
      <c r="C35" s="19"/>
      <c r="D35" s="3"/>
      <c r="E35" s="3"/>
      <c r="F35" s="3"/>
      <c r="G35" s="3"/>
    </row>
  </sheetData>
  <mergeCells count="2">
    <mergeCell ref="B2:G2"/>
    <mergeCell ref="D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NoweBRS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Tokłowicz</dc:creator>
  <cp:lastModifiedBy>Agata Nowotnik</cp:lastModifiedBy>
  <cp:lastPrinted>2022-06-21T07:57:22Z</cp:lastPrinted>
  <dcterms:created xsi:type="dcterms:W3CDTF">2016-12-07T12:51:10Z</dcterms:created>
  <dcterms:modified xsi:type="dcterms:W3CDTF">2022-06-21T14:29:29Z</dcterms:modified>
</cp:coreProperties>
</file>